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4240" windowHeight="13680"/>
  </bookViews>
  <sheets>
    <sheet name="додаток 1" sheetId="1" r:id="rId1"/>
  </sheets>
  <definedNames>
    <definedName name="_xlnm.Print_Titles" localSheetId="0">'додаток 1'!$A:$B</definedName>
    <definedName name="_xlnm.Print_Area" localSheetId="0">'додаток 1'!$A$1:$F$77</definedName>
  </definedNames>
  <calcPr calcId="145621"/>
</workbook>
</file>

<file path=xl/calcChain.xml><?xml version="1.0" encoding="utf-8"?>
<calcChain xmlns="http://schemas.openxmlformats.org/spreadsheetml/2006/main">
  <c r="E67" i="1" l="1"/>
  <c r="E68" i="1"/>
  <c r="E69" i="1"/>
  <c r="E70" i="1"/>
  <c r="E71" i="1"/>
  <c r="D34" i="1"/>
  <c r="D40" i="1"/>
  <c r="C41" i="1"/>
  <c r="D25" i="1"/>
  <c r="E15" i="1"/>
  <c r="D41" i="1" l="1"/>
  <c r="C34" i="1"/>
  <c r="E35" i="1"/>
  <c r="E36" i="1"/>
  <c r="E37" i="1"/>
  <c r="D26" i="1"/>
  <c r="C26" i="1"/>
  <c r="E18" i="1"/>
  <c r="E19" i="1"/>
  <c r="E20" i="1"/>
  <c r="E34" i="1" l="1"/>
  <c r="E16" i="1"/>
  <c r="E54" i="1" l="1"/>
  <c r="E31" i="1"/>
  <c r="E30" i="1"/>
  <c r="C74" i="1" l="1"/>
  <c r="D74" i="1"/>
  <c r="E66" i="1"/>
  <c r="D61" i="1" l="1"/>
  <c r="D58" i="1" l="1"/>
  <c r="D33" i="1" l="1"/>
  <c r="C25" i="1"/>
  <c r="C33" i="1" s="1"/>
  <c r="E24" i="1"/>
  <c r="E33" i="1" l="1"/>
  <c r="E29" i="1"/>
  <c r="E32" i="1"/>
  <c r="C72" i="1" l="1"/>
  <c r="D72" i="1"/>
  <c r="E72" i="1" l="1"/>
  <c r="D60" i="1"/>
  <c r="C61" i="1"/>
  <c r="C60" i="1" s="1"/>
  <c r="D77" i="1"/>
  <c r="C58" i="1"/>
  <c r="C77" i="1" l="1"/>
  <c r="C40" i="1"/>
  <c r="D43" i="1"/>
  <c r="D44" i="1" l="1"/>
  <c r="C44" i="1"/>
  <c r="E77" i="1"/>
  <c r="E73" i="1"/>
  <c r="E65" i="1"/>
  <c r="E59" i="1"/>
  <c r="E58" i="1"/>
  <c r="E57" i="1"/>
  <c r="E56" i="1"/>
  <c r="E55" i="1"/>
  <c r="E53" i="1"/>
  <c r="E52" i="1"/>
  <c r="E51" i="1"/>
  <c r="E50" i="1"/>
  <c r="E49" i="1"/>
  <c r="E42" i="1"/>
  <c r="E41" i="1" s="1"/>
  <c r="E25" i="1"/>
  <c r="E22" i="1"/>
  <c r="E23" i="1"/>
  <c r="E7" i="1"/>
  <c r="E8" i="1"/>
  <c r="E9" i="1"/>
  <c r="E10" i="1"/>
  <c r="E13" i="1"/>
  <c r="E14" i="1"/>
  <c r="E17" i="1"/>
  <c r="E21" i="1"/>
  <c r="E27" i="1"/>
  <c r="E28" i="1"/>
  <c r="E26" i="1" l="1"/>
  <c r="E44" i="1"/>
  <c r="C43" i="1"/>
  <c r="E40" i="1"/>
  <c r="E11" i="1"/>
  <c r="E12" i="1"/>
  <c r="E43" i="1" l="1"/>
  <c r="C45" i="1"/>
  <c r="D45" i="1"/>
  <c r="E45" i="1" l="1"/>
</calcChain>
</file>

<file path=xl/sharedStrings.xml><?xml version="1.0" encoding="utf-8"?>
<sst xmlns="http://schemas.openxmlformats.org/spreadsheetml/2006/main" count="98" uniqueCount="74">
  <si>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</si>
  <si>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</si>
  <si>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</si>
  <si>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</si>
  <si>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Єдиний податок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</si>
  <si>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</si>
  <si>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</si>
  <si>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</si>
  <si>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</si>
  <si>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</si>
  <si>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</si>
  <si>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</si>
  <si>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Освітня субвенція з державного бюджету місцевим бюджетам</t>
  </si>
  <si>
    <t>Екологічний податок </t>
  </si>
  <si>
    <t xml:space="preserve">Найменування доходів згідно із бюджетною класифікацією </t>
  </si>
  <si>
    <t>Код</t>
  </si>
  <si>
    <t>Виконання</t>
  </si>
  <si>
    <t>Разом доходів загального фонду (без трансфертів)</t>
  </si>
  <si>
    <t xml:space="preserve">Міжбюджетні трансферти загального
фонду </t>
  </si>
  <si>
    <t>ВСЬОГО ДОХОДІВ загального фонду</t>
  </si>
  <si>
    <t>тис.грн.</t>
  </si>
  <si>
    <t>Податок на нерухоме майно, відмінне від земельної ділянки</t>
  </si>
  <si>
    <t>18010200-18010400</t>
  </si>
  <si>
    <t>Плата за землю</t>
  </si>
  <si>
    <t>18010500-18010900</t>
  </si>
  <si>
    <t>Разом доходів спеціального фонду (без трансфертів)</t>
  </si>
  <si>
    <t>Міжбюджетні трансферти спеціального фонду</t>
  </si>
  <si>
    <t>ВСЬОГО ДОХОДІВ спеціального фонду</t>
  </si>
  <si>
    <t>Спеціальний фонд</t>
  </si>
  <si>
    <t>Орендна плата за водні об`єкти (їх частини), що надаються в користування на умовах оренди  місцевими радами</t>
  </si>
  <si>
    <t>відсоток виконання</t>
  </si>
  <si>
    <t>Загальний фонд</t>
  </si>
  <si>
    <t>Найменування видатків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</si>
  <si>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</si>
  <si>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</si>
  <si>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</si>
  <si>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</si>
  <si>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</si>
  <si>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</si>
  <si>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</si>
  <si>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</si>
  <si>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</si>
  <si>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</si>
  <si>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</si>
  <si>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</t>
  </si>
  <si>
    <t>7000</t>
  </si>
  <si>
    <t>Правоохоронна діяльність та забезпечення безпеки держави</t>
  </si>
  <si>
    <t>Разом видатків загального фонду</t>
  </si>
  <si>
    <t>Фінансування</t>
  </si>
  <si>
    <t>Дефіцит (-) /профіцит (+)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</si>
  <si>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</si>
  <si>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</si>
  <si>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</si>
  <si>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ВИДАТКІВ загального і спеціального фондів</t>
  </si>
  <si>
    <t>ВСЬОГО ВИДАТКІВ спеціального фонду</t>
  </si>
  <si>
    <t>Разом доходів загального та спеціального фондів (без трансфертів)</t>
  </si>
  <si>
    <t>Разом доходів загального та спеціального фондів</t>
  </si>
  <si>
    <t>Інші надходження  </t>
  </si>
  <si>
    <t>Інша діяльність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</si>
  <si>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</si>
  <si>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</si>
  <si>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</si>
  <si>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Плата за послуги, що надаються бюджетними установами згідно з їх основною діяльністю </t>
  </si>
  <si>
    <t>Фізична культура і спорт</t>
  </si>
  <si>
    <t>План на 2021рік з урахуван- ням змін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</si>
  <si>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</si>
  <si>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</si>
  <si>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</si>
  <si>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</si>
  <si>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</si>
  <si>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</si>
  <si>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План на 2021 рік з урахуван- ням змін</t>
  </si>
  <si>
    <t>ЗВІТ
про виконання селищного бюджету Більшівцівської територіальної громади за І  півріччя 2021рік</t>
  </si>
  <si>
    <t>Додаток 1  
до  проекту рішення сесії    від 06.08.2021р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</si>
</sst>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64" fontId="4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164" fontId="9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/>
    <xf numFmtId="164" fontId="1" fillId="0" borderId="0" xfId="0" applyNumberFormat="1" applyFont="1" applyFill="1"/>
    <xf numFmtId="164" fontId="8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Zeros="0" tabSelected="1" showWhiteSpace="0" topLeftCell="A61" zoomScaleNormal="100" workbookViewId="0">
      <selection activeCell="C2" sqref="C2"/>
    </sheetView>
  </sheetViews>
  <sheetFormatPr defaultRowHeight="12.75" x14ac:dyDescent="0.2"/>
  <cols>
    <col min="1" max="1" width="12.5703125" style="16" customWidth="1"/>
    <col min="2" max="2" width="90.28515625" style="2" customWidth="1"/>
    <col min="3" max="3" width="13.85546875" style="1" customWidth="1"/>
    <col min="4" max="4" width="13.5703125" style="1" customWidth="1"/>
    <col min="5" max="5" width="11" style="1" customWidth="1"/>
    <col min="6" max="16384" width="9.140625" style="1"/>
  </cols>
  <sheetData>
    <row r="1" spans="1:5" ht="57.75" customHeight="1" x14ac:dyDescent="0.2">
      <c r="C1" s="68" t="s">
        <v>73</v>
      </c>
      <c r="D1" s="68"/>
      <c r="E1" s="68"/>
    </row>
    <row r="2" spans="1:5" ht="60" customHeight="1" x14ac:dyDescent="0.25">
      <c r="A2" s="3"/>
      <c r="B2" s="21" t="s">
        <v>72</v>
      </c>
      <c r="C2" s="3"/>
      <c r="D2" s="3"/>
      <c r="E2" s="3"/>
    </row>
    <row r="3" spans="1:5" x14ac:dyDescent="0.2">
      <c r="A3" s="64"/>
      <c r="B3" s="64"/>
      <c r="C3" s="64"/>
      <c r="D3" s="64"/>
      <c r="E3" s="64"/>
    </row>
    <row r="4" spans="1:5" x14ac:dyDescent="0.2">
      <c r="D4" s="65" t="s">
        <v>20</v>
      </c>
      <c r="E4" s="65"/>
    </row>
    <row r="5" spans="1:5" s="27" customFormat="1" ht="56.25" customHeight="1" x14ac:dyDescent="0.2">
      <c r="A5" s="24" t="s">
        <v>15</v>
      </c>
      <c r="B5" s="23" t="s">
        <v>14</v>
      </c>
      <c r="C5" s="4" t="s">
        <v>64</v>
      </c>
      <c r="D5" s="5" t="s">
        <v>16</v>
      </c>
      <c r="E5" s="4" t="s">
        <v>30</v>
      </c>
    </row>
    <row r="6" spans="1:5" ht="19.5" customHeight="1" x14ac:dyDescent="0.2">
      <c r="A6" s="17"/>
      <c r="B6" s="22" t="s">
        <v>31</v>
      </c>
      <c r="C6" s="25"/>
      <c r="D6" s="26"/>
      <c r="E6" s="26"/>
    </row>
    <row r="7" spans="1:5" ht="21.75" customHeight="1" x14ac:dyDescent="0.2">
      <c r="A7" s="18">
        <v>11010000</v>
      </c>
      <c r="B7" s="6" t="s">
        <v>0</v>
      </c>
      <c r="C7" s="15">
        <v>8122.3</v>
      </c>
      <c r="D7" s="15">
        <v>3769.4</v>
      </c>
      <c r="E7" s="15">
        <f t="shared" ref="E7:E37" si="0">IF(C7=0,0,D7/C7*100)</f>
        <v>46.408037132339366</v>
      </c>
    </row>
    <row r="8" spans="1:5" ht="18" customHeight="1" x14ac:dyDescent="0.2">
      <c r="A8" s="18">
        <v>11020200</v>
      </c>
      <c r="B8" s="6" t="s">
        <v>1</v>
      </c>
      <c r="C8" s="15">
        <v>8.1999999999999993</v>
      </c>
      <c r="D8" s="15">
        <v>3.3</v>
      </c>
      <c r="E8" s="15">
        <f t="shared" si="0"/>
        <v>40.243902439024396</v>
      </c>
    </row>
    <row r="9" spans="1:5" ht="57.75" customHeight="1" x14ac:dyDescent="0.2">
      <c r="A9" s="18">
        <v>13010200</v>
      </c>
      <c r="B9" s="6" t="s">
        <v>2</v>
      </c>
      <c r="C9" s="15">
        <v>20</v>
      </c>
      <c r="D9" s="15">
        <v>0.1</v>
      </c>
      <c r="E9" s="15">
        <f t="shared" si="0"/>
        <v>0.5</v>
      </c>
    </row>
    <row r="10" spans="1:5" ht="26.25" customHeight="1" x14ac:dyDescent="0.2">
      <c r="A10" s="18">
        <v>14040000</v>
      </c>
      <c r="B10" s="6" t="s">
        <v>3</v>
      </c>
      <c r="C10" s="15">
        <v>150</v>
      </c>
      <c r="D10" s="15">
        <v>75.900000000000006</v>
      </c>
      <c r="E10" s="15">
        <f t="shared" si="0"/>
        <v>50.6</v>
      </c>
    </row>
    <row r="11" spans="1:5" ht="25.5" x14ac:dyDescent="0.2">
      <c r="A11" s="19" t="s">
        <v>22</v>
      </c>
      <c r="B11" s="6" t="s">
        <v>21</v>
      </c>
      <c r="C11" s="49">
        <v>293.5</v>
      </c>
      <c r="D11" s="49">
        <v>111.1</v>
      </c>
      <c r="E11" s="15">
        <f t="shared" si="0"/>
        <v>37.853492333901187</v>
      </c>
    </row>
    <row r="12" spans="1:5" ht="30" customHeight="1" x14ac:dyDescent="0.2">
      <c r="A12" s="19" t="s">
        <v>24</v>
      </c>
      <c r="B12" s="6" t="s">
        <v>23</v>
      </c>
      <c r="C12" s="15">
        <v>2435</v>
      </c>
      <c r="D12" s="15">
        <v>1030.5</v>
      </c>
      <c r="E12" s="15">
        <f t="shared" si="0"/>
        <v>42.320328542094451</v>
      </c>
    </row>
    <row r="13" spans="1:5" ht="24.75" customHeight="1" x14ac:dyDescent="0.2">
      <c r="A13" s="18">
        <v>18050000</v>
      </c>
      <c r="B13" s="6" t="s">
        <v>4</v>
      </c>
      <c r="C13" s="15">
        <v>3660</v>
      </c>
      <c r="D13" s="15">
        <v>1399.7</v>
      </c>
      <c r="E13" s="15">
        <f t="shared" si="0"/>
        <v>38.243169398907106</v>
      </c>
    </row>
    <row r="14" spans="1:5" ht="25.5" x14ac:dyDescent="0.2">
      <c r="A14" s="18">
        <v>21010300</v>
      </c>
      <c r="B14" s="6" t="s">
        <v>5</v>
      </c>
      <c r="C14" s="15">
        <v>5</v>
      </c>
      <c r="D14" s="15">
        <v>1.9</v>
      </c>
      <c r="E14" s="15">
        <f t="shared" si="0"/>
        <v>38</v>
      </c>
    </row>
    <row r="15" spans="1:5" ht="14.25" x14ac:dyDescent="0.2">
      <c r="A15" s="18">
        <v>21081100</v>
      </c>
      <c r="B15" s="6" t="s">
        <v>6</v>
      </c>
      <c r="C15" s="15">
        <v>1.3</v>
      </c>
      <c r="D15" s="15">
        <v>1.6</v>
      </c>
      <c r="E15" s="15">
        <f t="shared" si="0"/>
        <v>123.07692307692308</v>
      </c>
    </row>
    <row r="16" spans="1:5" ht="22.5" customHeight="1" x14ac:dyDescent="0.2">
      <c r="A16" s="18">
        <v>21081500</v>
      </c>
      <c r="B16" s="6" t="s">
        <v>6</v>
      </c>
      <c r="C16" s="15">
        <v>0</v>
      </c>
      <c r="D16" s="15">
        <v>10</v>
      </c>
      <c r="E16" s="15">
        <f t="shared" si="0"/>
        <v>0</v>
      </c>
    </row>
    <row r="17" spans="1:5" ht="18.75" customHeight="1" x14ac:dyDescent="0.2">
      <c r="A17" s="18">
        <v>22012500</v>
      </c>
      <c r="B17" s="6" t="s">
        <v>7</v>
      </c>
      <c r="C17" s="15">
        <v>20</v>
      </c>
      <c r="D17" s="15">
        <v>18.7</v>
      </c>
      <c r="E17" s="15">
        <f t="shared" si="0"/>
        <v>93.5</v>
      </c>
    </row>
    <row r="18" spans="1:5" ht="18.75" customHeight="1" x14ac:dyDescent="0.2">
      <c r="A18" s="18">
        <v>22012600</v>
      </c>
      <c r="B18" s="6" t="s">
        <v>65</v>
      </c>
      <c r="C18" s="15"/>
      <c r="D18" s="15">
        <v>292.7</v>
      </c>
      <c r="E18" s="15">
        <f t="shared" si="0"/>
        <v>0</v>
      </c>
    </row>
    <row r="19" spans="1:5" ht="48" customHeight="1" x14ac:dyDescent="0.2">
      <c r="A19" s="18">
        <v>22012900</v>
      </c>
      <c r="B19" s="6" t="s">
        <v>66</v>
      </c>
      <c r="C19" s="15"/>
      <c r="D19" s="15">
        <v>10.199999999999999</v>
      </c>
      <c r="E19" s="15">
        <f t="shared" si="0"/>
        <v>0</v>
      </c>
    </row>
    <row r="20" spans="1:5" ht="18.75" customHeight="1" x14ac:dyDescent="0.2">
      <c r="A20" s="18">
        <v>22060000</v>
      </c>
      <c r="B20" s="6" t="s">
        <v>57</v>
      </c>
      <c r="C20" s="15"/>
      <c r="D20" s="15"/>
      <c r="E20" s="15">
        <f t="shared" si="0"/>
        <v>0</v>
      </c>
    </row>
    <row r="21" spans="1:5" ht="25.5" x14ac:dyDescent="0.2">
      <c r="A21" s="18">
        <v>22080400</v>
      </c>
      <c r="B21" s="6" t="s">
        <v>8</v>
      </c>
      <c r="C21" s="15">
        <v>70</v>
      </c>
      <c r="D21" s="15">
        <v>4.0999999999999996</v>
      </c>
      <c r="E21" s="15">
        <f t="shared" si="0"/>
        <v>5.8571428571428568</v>
      </c>
    </row>
    <row r="22" spans="1:5" ht="25.5" customHeight="1" x14ac:dyDescent="0.2">
      <c r="A22" s="18">
        <v>22090000</v>
      </c>
      <c r="B22" s="6" t="s">
        <v>9</v>
      </c>
      <c r="C22" s="15">
        <v>5</v>
      </c>
      <c r="D22" s="15">
        <v>0.1</v>
      </c>
      <c r="E22" s="15">
        <f t="shared" si="0"/>
        <v>2</v>
      </c>
    </row>
    <row r="23" spans="1:5" ht="25.5" x14ac:dyDescent="0.2">
      <c r="A23" s="18">
        <v>22130000</v>
      </c>
      <c r="B23" s="6" t="s">
        <v>29</v>
      </c>
      <c r="C23" s="15">
        <v>1</v>
      </c>
      <c r="D23" s="15">
        <v>1.6</v>
      </c>
      <c r="E23" s="15">
        <f t="shared" si="0"/>
        <v>160</v>
      </c>
    </row>
    <row r="24" spans="1:5" ht="27.75" customHeight="1" x14ac:dyDescent="0.2">
      <c r="A24" s="18">
        <v>24060300</v>
      </c>
      <c r="B24" s="6" t="s">
        <v>57</v>
      </c>
      <c r="C24" s="15">
        <v>0</v>
      </c>
      <c r="D24" s="15">
        <v>13.3</v>
      </c>
      <c r="E24" s="15">
        <f t="shared" si="0"/>
        <v>0</v>
      </c>
    </row>
    <row r="25" spans="1:5" ht="27.75" customHeight="1" x14ac:dyDescent="0.25">
      <c r="A25" s="13"/>
      <c r="B25" s="12" t="s">
        <v>17</v>
      </c>
      <c r="C25" s="9">
        <f>SUM(C7:C24)</f>
        <v>14791.3</v>
      </c>
      <c r="D25" s="9">
        <f>SUM(D7:D24)</f>
        <v>6744.2000000000007</v>
      </c>
      <c r="E25" s="9">
        <f t="shared" si="0"/>
        <v>45.59572180944204</v>
      </c>
    </row>
    <row r="26" spans="1:5" ht="34.5" customHeight="1" x14ac:dyDescent="0.25">
      <c r="A26" s="13">
        <v>41000000</v>
      </c>
      <c r="B26" s="11" t="s">
        <v>18</v>
      </c>
      <c r="C26" s="9">
        <f>C27+C28+C29+C30+C31+C32</f>
        <v>32809.199999999997</v>
      </c>
      <c r="D26" s="9">
        <f t="shared" ref="D26:E26" si="1">D27+D28+D29+D30+D31+D32</f>
        <v>17944.100000000002</v>
      </c>
      <c r="E26" s="9">
        <f t="shared" si="1"/>
        <v>312.74118398178075</v>
      </c>
    </row>
    <row r="27" spans="1:5" ht="17.25" customHeight="1" x14ac:dyDescent="0.2">
      <c r="A27" s="18">
        <v>41020100</v>
      </c>
      <c r="B27" s="6" t="s">
        <v>10</v>
      </c>
      <c r="C27" s="15">
        <v>12374.2</v>
      </c>
      <c r="D27" s="15">
        <v>6187.2</v>
      </c>
      <c r="E27" s="15">
        <f t="shared" si="0"/>
        <v>50.000808133051024</v>
      </c>
    </row>
    <row r="28" spans="1:5" ht="25.5" x14ac:dyDescent="0.2">
      <c r="A28" s="18">
        <v>41040200</v>
      </c>
      <c r="B28" s="6" t="s">
        <v>11</v>
      </c>
      <c r="C28" s="15">
        <v>1646.3</v>
      </c>
      <c r="D28" s="15">
        <v>848.3</v>
      </c>
      <c r="E28" s="15">
        <f t="shared" si="0"/>
        <v>51.52766810423374</v>
      </c>
    </row>
    <row r="29" spans="1:5" ht="20.25" customHeight="1" x14ac:dyDescent="0.2">
      <c r="A29" s="19">
        <v>41033900</v>
      </c>
      <c r="B29" s="6" t="s">
        <v>12</v>
      </c>
      <c r="C29" s="15">
        <v>18604.599999999999</v>
      </c>
      <c r="D29" s="15">
        <v>10763.2</v>
      </c>
      <c r="E29" s="15">
        <f t="shared" si="0"/>
        <v>57.852359093987516</v>
      </c>
    </row>
    <row r="30" spans="1:5" ht="31.5" customHeight="1" x14ac:dyDescent="0.2">
      <c r="A30" s="19">
        <v>41051200</v>
      </c>
      <c r="B30" s="6" t="s">
        <v>59</v>
      </c>
      <c r="C30" s="15">
        <v>45.1</v>
      </c>
      <c r="D30" s="15">
        <v>19.399999999999999</v>
      </c>
      <c r="E30" s="15">
        <f t="shared" ref="E30:E31" si="2">IF(C30=0,0,D30/C30*100)</f>
        <v>43.015521064301545</v>
      </c>
    </row>
    <row r="31" spans="1:5" ht="31.5" customHeight="1" x14ac:dyDescent="0.2">
      <c r="A31" s="19">
        <v>41053900</v>
      </c>
      <c r="B31" s="6" t="s">
        <v>60</v>
      </c>
      <c r="C31" s="15">
        <v>14.5</v>
      </c>
      <c r="D31" s="15">
        <v>1.5</v>
      </c>
      <c r="E31" s="15">
        <f t="shared" si="2"/>
        <v>10.344827586206897</v>
      </c>
    </row>
    <row r="32" spans="1:5" ht="47.25" customHeight="1" x14ac:dyDescent="0.2">
      <c r="A32" s="19">
        <v>41055000</v>
      </c>
      <c r="B32" s="6" t="s">
        <v>67</v>
      </c>
      <c r="C32" s="15">
        <v>124.5</v>
      </c>
      <c r="D32" s="15">
        <v>124.5</v>
      </c>
      <c r="E32" s="15">
        <f t="shared" si="0"/>
        <v>100</v>
      </c>
    </row>
    <row r="33" spans="1:5" ht="25.5" customHeight="1" x14ac:dyDescent="0.25">
      <c r="A33" s="20"/>
      <c r="B33" s="12" t="s">
        <v>19</v>
      </c>
      <c r="C33" s="9">
        <f>C25+C26</f>
        <v>47600.5</v>
      </c>
      <c r="D33" s="9">
        <f>D25+D26</f>
        <v>24688.300000000003</v>
      </c>
      <c r="E33" s="15">
        <f t="shared" si="0"/>
        <v>51.865631663532952</v>
      </c>
    </row>
    <row r="34" spans="1:5" ht="18.75" customHeight="1" x14ac:dyDescent="0.2">
      <c r="A34" s="20"/>
      <c r="B34" s="7" t="s">
        <v>28</v>
      </c>
      <c r="C34" s="15">
        <f>C35+C36+C37</f>
        <v>360.8</v>
      </c>
      <c r="D34" s="15">
        <f>D35+D36+D37+D38+D39</f>
        <v>1020.6000000000001</v>
      </c>
      <c r="E34" s="15">
        <f>E35+E36+E37</f>
        <v>211.52162001191184</v>
      </c>
    </row>
    <row r="35" spans="1:5" ht="20.25" customHeight="1" x14ac:dyDescent="0.2">
      <c r="A35" s="18">
        <v>19010000</v>
      </c>
      <c r="B35" s="8" t="s">
        <v>13</v>
      </c>
      <c r="C35" s="15">
        <v>0</v>
      </c>
      <c r="D35" s="15">
        <v>21.6</v>
      </c>
      <c r="E35" s="15">
        <f t="shared" si="0"/>
        <v>0</v>
      </c>
    </row>
    <row r="36" spans="1:5" ht="30" customHeight="1" x14ac:dyDescent="0.2">
      <c r="A36" s="18">
        <v>25010100</v>
      </c>
      <c r="B36" s="8" t="s">
        <v>62</v>
      </c>
      <c r="C36" s="15">
        <v>335.8</v>
      </c>
      <c r="D36" s="15">
        <v>135.4</v>
      </c>
      <c r="E36" s="15">
        <f t="shared" si="0"/>
        <v>40.321620011911854</v>
      </c>
    </row>
    <row r="37" spans="1:5" ht="30" customHeight="1" x14ac:dyDescent="0.2">
      <c r="A37" s="18">
        <v>25010300</v>
      </c>
      <c r="B37" s="6" t="s">
        <v>61</v>
      </c>
      <c r="C37" s="15">
        <v>25</v>
      </c>
      <c r="D37" s="15">
        <v>42.8</v>
      </c>
      <c r="E37" s="15">
        <f t="shared" si="0"/>
        <v>171.2</v>
      </c>
    </row>
    <row r="38" spans="1:5" ht="30" customHeight="1" x14ac:dyDescent="0.2">
      <c r="A38" s="18">
        <v>25020100</v>
      </c>
      <c r="B38" s="6" t="s">
        <v>69</v>
      </c>
      <c r="C38" s="15"/>
      <c r="D38" s="15">
        <v>591.6</v>
      </c>
      <c r="E38" s="15"/>
    </row>
    <row r="39" spans="1:5" ht="55.5" customHeight="1" x14ac:dyDescent="0.2">
      <c r="A39" s="18">
        <v>25020200</v>
      </c>
      <c r="B39" s="6" t="s">
        <v>70</v>
      </c>
      <c r="C39" s="15"/>
      <c r="D39" s="15">
        <v>229.2</v>
      </c>
      <c r="E39" s="15"/>
    </row>
    <row r="40" spans="1:5" ht="19.5" customHeight="1" x14ac:dyDescent="0.25">
      <c r="A40" s="18"/>
      <c r="B40" s="12" t="s">
        <v>25</v>
      </c>
      <c r="C40" s="9">
        <f>SUM(C35:C37)</f>
        <v>360.8</v>
      </c>
      <c r="D40" s="9">
        <f>SUM(D35:D39)</f>
        <v>1020.6000000000001</v>
      </c>
      <c r="E40" s="9">
        <f t="shared" ref="E40:E45" si="3">IF(C40=0,0,D40/C40*100)</f>
        <v>282.8713968957872</v>
      </c>
    </row>
    <row r="41" spans="1:5" ht="22.5" customHeight="1" x14ac:dyDescent="0.25">
      <c r="A41" s="18"/>
      <c r="B41" s="12" t="s">
        <v>26</v>
      </c>
      <c r="C41" s="9">
        <f>C42</f>
        <v>3445</v>
      </c>
      <c r="D41" s="9">
        <f t="shared" ref="D41:E41" si="4">D42</f>
        <v>1445</v>
      </c>
      <c r="E41" s="9">
        <f t="shared" si="4"/>
        <v>41.944847605224965</v>
      </c>
    </row>
    <row r="42" spans="1:5" ht="36.75" customHeight="1" x14ac:dyDescent="0.2">
      <c r="A42" s="18">
        <v>41053600</v>
      </c>
      <c r="B42" s="6" t="s">
        <v>68</v>
      </c>
      <c r="C42" s="15">
        <v>3445</v>
      </c>
      <c r="D42" s="15">
        <v>1445</v>
      </c>
      <c r="E42" s="15">
        <f t="shared" si="3"/>
        <v>41.944847605224965</v>
      </c>
    </row>
    <row r="43" spans="1:5" ht="18.75" customHeight="1" x14ac:dyDescent="0.25">
      <c r="A43" s="18"/>
      <c r="B43" s="14" t="s">
        <v>27</v>
      </c>
      <c r="C43" s="9">
        <f>C41+C40</f>
        <v>3805.8</v>
      </c>
      <c r="D43" s="9">
        <f>D41+D40</f>
        <v>2465.6000000000004</v>
      </c>
      <c r="E43" s="9">
        <f t="shared" si="3"/>
        <v>64.785327657785501</v>
      </c>
    </row>
    <row r="44" spans="1:5" ht="29.25" customHeight="1" x14ac:dyDescent="0.25">
      <c r="A44" s="66" t="s">
        <v>55</v>
      </c>
      <c r="B44" s="67"/>
      <c r="C44" s="9">
        <f>C25+C40</f>
        <v>15152.099999999999</v>
      </c>
      <c r="D44" s="9">
        <f>D25+D40</f>
        <v>7764.8000000000011</v>
      </c>
      <c r="E44" s="9">
        <f t="shared" si="3"/>
        <v>51.245701915906061</v>
      </c>
    </row>
    <row r="45" spans="1:5" ht="30" customHeight="1" x14ac:dyDescent="0.25">
      <c r="A45" s="66" t="s">
        <v>56</v>
      </c>
      <c r="B45" s="67"/>
      <c r="C45" s="9">
        <f>C43+C33</f>
        <v>51406.3</v>
      </c>
      <c r="D45" s="9">
        <f>D43+D33</f>
        <v>27153.9</v>
      </c>
      <c r="E45" s="9">
        <f t="shared" si="3"/>
        <v>52.822124914650537</v>
      </c>
    </row>
    <row r="46" spans="1:5" s="39" customFormat="1" ht="21" customHeight="1" x14ac:dyDescent="0.25">
      <c r="A46" s="36"/>
      <c r="B46" s="37"/>
      <c r="C46" s="38"/>
      <c r="D46" s="38"/>
      <c r="E46" s="38"/>
    </row>
    <row r="47" spans="1:5" s="44" customFormat="1" ht="51" x14ac:dyDescent="0.2">
      <c r="A47" s="40" t="s">
        <v>15</v>
      </c>
      <c r="B47" s="41" t="s">
        <v>32</v>
      </c>
      <c r="C47" s="28" t="s">
        <v>71</v>
      </c>
      <c r="D47" s="29" t="s">
        <v>16</v>
      </c>
      <c r="E47" s="28" t="s">
        <v>30</v>
      </c>
    </row>
    <row r="48" spans="1:5" s="10" customFormat="1" ht="21" customHeight="1" x14ac:dyDescent="0.2">
      <c r="A48" s="40"/>
      <c r="B48" s="32" t="s">
        <v>31</v>
      </c>
      <c r="C48" s="42"/>
      <c r="D48" s="43"/>
      <c r="E48" s="42"/>
    </row>
    <row r="49" spans="1:7" s="10" customFormat="1" ht="14.25" x14ac:dyDescent="0.2">
      <c r="A49" s="35" t="s">
        <v>33</v>
      </c>
      <c r="B49" s="31" t="s">
        <v>34</v>
      </c>
      <c r="C49" s="52">
        <v>7346.7</v>
      </c>
      <c r="D49" s="52">
        <v>2824.5</v>
      </c>
      <c r="E49" s="50">
        <f t="shared" ref="E49:E77" si="5">IF(C49=0,0,D49/C49*100)</f>
        <v>38.44583282290008</v>
      </c>
    </row>
    <row r="50" spans="1:7" s="10" customFormat="1" ht="14.25" x14ac:dyDescent="0.2">
      <c r="A50" s="35" t="s">
        <v>35</v>
      </c>
      <c r="B50" s="31" t="s">
        <v>36</v>
      </c>
      <c r="C50" s="52">
        <v>33937</v>
      </c>
      <c r="D50" s="52">
        <v>18806.900000000001</v>
      </c>
      <c r="E50" s="50">
        <f t="shared" si="5"/>
        <v>55.417096384477126</v>
      </c>
    </row>
    <row r="51" spans="1:7" s="10" customFormat="1" ht="14.25" x14ac:dyDescent="0.2">
      <c r="A51" s="35" t="s">
        <v>37</v>
      </c>
      <c r="B51" s="31" t="s">
        <v>38</v>
      </c>
      <c r="C51" s="52">
        <v>1096.4000000000001</v>
      </c>
      <c r="D51" s="52">
        <v>566.29999999999995</v>
      </c>
      <c r="E51" s="50">
        <f t="shared" si="5"/>
        <v>51.650857351331624</v>
      </c>
    </row>
    <row r="52" spans="1:7" s="10" customFormat="1" ht="14.25" x14ac:dyDescent="0.2">
      <c r="A52" s="35" t="s">
        <v>39</v>
      </c>
      <c r="B52" s="31" t="s">
        <v>40</v>
      </c>
      <c r="C52" s="52">
        <v>1198.5</v>
      </c>
      <c r="D52" s="52">
        <v>477.4</v>
      </c>
      <c r="E52" s="50">
        <f t="shared" si="5"/>
        <v>39.8331247392574</v>
      </c>
    </row>
    <row r="53" spans="1:7" s="10" customFormat="1" ht="14.25" x14ac:dyDescent="0.2">
      <c r="A53" s="35" t="s">
        <v>41</v>
      </c>
      <c r="B53" s="31" t="s">
        <v>42</v>
      </c>
      <c r="C53" s="52">
        <v>2146.4</v>
      </c>
      <c r="D53" s="52">
        <v>1019.2</v>
      </c>
      <c r="E53" s="50">
        <f t="shared" si="5"/>
        <v>47.484159522922106</v>
      </c>
    </row>
    <row r="54" spans="1:7" s="10" customFormat="1" ht="14.25" x14ac:dyDescent="0.2">
      <c r="A54" s="35">
        <v>5000</v>
      </c>
      <c r="B54" s="31" t="s">
        <v>63</v>
      </c>
      <c r="C54" s="52">
        <v>65</v>
      </c>
      <c r="D54" s="52">
        <v>12</v>
      </c>
      <c r="E54" s="50">
        <f t="shared" si="5"/>
        <v>18.461538461538463</v>
      </c>
    </row>
    <row r="55" spans="1:7" s="10" customFormat="1" ht="14.25" x14ac:dyDescent="0.2">
      <c r="A55" s="35" t="s">
        <v>43</v>
      </c>
      <c r="B55" s="31" t="s">
        <v>44</v>
      </c>
      <c r="C55" s="52">
        <v>1087</v>
      </c>
      <c r="D55" s="52">
        <v>468.8</v>
      </c>
      <c r="E55" s="50">
        <f t="shared" si="5"/>
        <v>43.127874885004601</v>
      </c>
    </row>
    <row r="56" spans="1:7" s="10" customFormat="1" ht="14.25" x14ac:dyDescent="0.2">
      <c r="A56" s="35" t="s">
        <v>45</v>
      </c>
      <c r="B56" s="31" t="s">
        <v>46</v>
      </c>
      <c r="C56" s="52">
        <v>1340</v>
      </c>
      <c r="D56" s="52">
        <v>192.6</v>
      </c>
      <c r="E56" s="50">
        <f t="shared" si="5"/>
        <v>14.373134328358208</v>
      </c>
    </row>
    <row r="57" spans="1:7" s="10" customFormat="1" ht="14.25" x14ac:dyDescent="0.2">
      <c r="A57" s="35">
        <v>8000</v>
      </c>
      <c r="B57" s="31" t="s">
        <v>58</v>
      </c>
      <c r="C57" s="52">
        <v>615</v>
      </c>
      <c r="D57" s="52">
        <v>245.1</v>
      </c>
      <c r="E57" s="50">
        <f t="shared" si="5"/>
        <v>39.853658536585364</v>
      </c>
    </row>
    <row r="58" spans="1:7" s="44" customFormat="1" ht="35.25" customHeight="1" x14ac:dyDescent="0.2">
      <c r="A58" s="47"/>
      <c r="B58" s="41" t="s">
        <v>47</v>
      </c>
      <c r="C58" s="53">
        <f>SUM(C49:C57)</f>
        <v>48832</v>
      </c>
      <c r="D58" s="53">
        <f>SUM(D49:D57)</f>
        <v>24612.799999999999</v>
      </c>
      <c r="E58" s="48">
        <f t="shared" si="5"/>
        <v>50.403014416775882</v>
      </c>
      <c r="F58" s="61"/>
      <c r="G58" s="61"/>
    </row>
    <row r="59" spans="1:7" s="10" customFormat="1" ht="14.25" x14ac:dyDescent="0.2">
      <c r="A59" s="34"/>
      <c r="B59" s="32" t="s">
        <v>48</v>
      </c>
      <c r="C59" s="51"/>
      <c r="D59" s="51"/>
      <c r="E59" s="50">
        <f t="shared" si="5"/>
        <v>0</v>
      </c>
    </row>
    <row r="60" spans="1:7" s="10" customFormat="1" ht="14.25" x14ac:dyDescent="0.2">
      <c r="A60" s="34"/>
      <c r="B60" s="30" t="s">
        <v>49</v>
      </c>
      <c r="C60" s="54">
        <f>C61</f>
        <v>1231.5</v>
      </c>
      <c r="D60" s="54">
        <f>D61</f>
        <v>1231.5</v>
      </c>
      <c r="E60" s="50"/>
    </row>
    <row r="61" spans="1:7" s="10" customFormat="1" ht="14.25" x14ac:dyDescent="0.2">
      <c r="A61" s="34">
        <v>200000</v>
      </c>
      <c r="B61" s="33" t="s">
        <v>50</v>
      </c>
      <c r="C61" s="54">
        <f>SUM(C62:C63)</f>
        <v>1231.5</v>
      </c>
      <c r="D61" s="54">
        <f>SUM(D62:D63)</f>
        <v>1231.5</v>
      </c>
      <c r="E61" s="50"/>
    </row>
    <row r="62" spans="1:7" s="10" customFormat="1" ht="14.25" x14ac:dyDescent="0.2">
      <c r="A62" s="34">
        <v>208100</v>
      </c>
      <c r="B62" s="33" t="s">
        <v>51</v>
      </c>
      <c r="C62" s="54">
        <v>1294.3</v>
      </c>
      <c r="D62" s="54">
        <v>1294.3</v>
      </c>
      <c r="E62" s="50"/>
      <c r="F62" s="62"/>
      <c r="G62" s="63"/>
    </row>
    <row r="63" spans="1:7" s="10" customFormat="1" ht="14.25" x14ac:dyDescent="0.2">
      <c r="A63" s="34">
        <v>208400</v>
      </c>
      <c r="B63" s="33" t="s">
        <v>52</v>
      </c>
      <c r="C63" s="54">
        <v>-62.8</v>
      </c>
      <c r="D63" s="54">
        <v>-62.8</v>
      </c>
      <c r="E63" s="50"/>
      <c r="F63" s="62"/>
      <c r="G63" s="62"/>
    </row>
    <row r="64" spans="1:7" s="10" customFormat="1" ht="26.25" customHeight="1" x14ac:dyDescent="0.2">
      <c r="A64" s="34"/>
      <c r="B64" s="32" t="s">
        <v>28</v>
      </c>
      <c r="C64" s="54"/>
      <c r="D64" s="54"/>
      <c r="E64" s="50"/>
    </row>
    <row r="65" spans="1:7" s="10" customFormat="1" ht="14.25" x14ac:dyDescent="0.2">
      <c r="A65" s="35" t="s">
        <v>33</v>
      </c>
      <c r="B65" s="31" t="s">
        <v>34</v>
      </c>
      <c r="C65" s="52">
        <v>25</v>
      </c>
      <c r="D65" s="52">
        <v>23.1</v>
      </c>
      <c r="E65" s="50">
        <f t="shared" si="5"/>
        <v>92.4</v>
      </c>
    </row>
    <row r="66" spans="1:7" s="10" customFormat="1" ht="14.25" x14ac:dyDescent="0.2">
      <c r="A66" s="35" t="s">
        <v>35</v>
      </c>
      <c r="B66" s="31" t="s">
        <v>36</v>
      </c>
      <c r="C66" s="52">
        <v>366</v>
      </c>
      <c r="D66" s="52">
        <v>160</v>
      </c>
      <c r="E66" s="50">
        <f t="shared" si="5"/>
        <v>43.715846994535518</v>
      </c>
    </row>
    <row r="67" spans="1:7" s="10" customFormat="1" ht="14.25" x14ac:dyDescent="0.2">
      <c r="A67" s="35" t="s">
        <v>37</v>
      </c>
      <c r="B67" s="31" t="s">
        <v>38</v>
      </c>
      <c r="C67" s="52">
        <v>11.2</v>
      </c>
      <c r="D67" s="52">
        <v>11.2</v>
      </c>
      <c r="E67" s="50">
        <f t="shared" si="5"/>
        <v>100</v>
      </c>
    </row>
    <row r="68" spans="1:7" s="10" customFormat="1" ht="14.25" x14ac:dyDescent="0.2">
      <c r="A68" s="35" t="s">
        <v>39</v>
      </c>
      <c r="B68" s="31" t="s">
        <v>40</v>
      </c>
      <c r="C68" s="52">
        <v>229.2</v>
      </c>
      <c r="D68" s="52">
        <v>229.2</v>
      </c>
      <c r="E68" s="50">
        <f t="shared" si="5"/>
        <v>100</v>
      </c>
    </row>
    <row r="69" spans="1:7" s="10" customFormat="1" ht="14.25" x14ac:dyDescent="0.2">
      <c r="A69" s="35" t="s">
        <v>41</v>
      </c>
      <c r="B69" s="31" t="s">
        <v>42</v>
      </c>
      <c r="C69" s="52">
        <v>10.6</v>
      </c>
      <c r="D69" s="52">
        <v>10.6</v>
      </c>
      <c r="E69" s="50">
        <f t="shared" si="5"/>
        <v>100</v>
      </c>
    </row>
    <row r="70" spans="1:7" s="10" customFormat="1" ht="14.25" x14ac:dyDescent="0.2">
      <c r="A70" s="35" t="s">
        <v>43</v>
      </c>
      <c r="B70" s="31" t="s">
        <v>44</v>
      </c>
      <c r="C70" s="52">
        <v>510</v>
      </c>
      <c r="D70" s="52">
        <v>510</v>
      </c>
      <c r="E70" s="50">
        <f t="shared" si="5"/>
        <v>100</v>
      </c>
    </row>
    <row r="71" spans="1:7" s="10" customFormat="1" ht="14.25" x14ac:dyDescent="0.2">
      <c r="A71" s="35">
        <v>8000</v>
      </c>
      <c r="B71" s="31" t="s">
        <v>58</v>
      </c>
      <c r="C71" s="52">
        <v>3455.8</v>
      </c>
      <c r="D71" s="52">
        <v>78.7</v>
      </c>
      <c r="E71" s="50">
        <f t="shared" si="5"/>
        <v>2.2773308640546328</v>
      </c>
    </row>
    <row r="72" spans="1:7" s="10" customFormat="1" ht="15" x14ac:dyDescent="0.25">
      <c r="A72" s="35"/>
      <c r="B72" s="40" t="s">
        <v>54</v>
      </c>
      <c r="C72" s="55">
        <f>SUM(C65:C71)</f>
        <v>4607.8</v>
      </c>
      <c r="D72" s="55">
        <f>SUM(D65:D71)</f>
        <v>1022.8000000000001</v>
      </c>
      <c r="E72" s="45">
        <f t="shared" si="5"/>
        <v>22.19714397326273</v>
      </c>
    </row>
    <row r="73" spans="1:7" s="10" customFormat="1" ht="21.75" customHeight="1" x14ac:dyDescent="0.2">
      <c r="A73" s="35"/>
      <c r="B73" s="32" t="s">
        <v>48</v>
      </c>
      <c r="C73" s="52"/>
      <c r="D73" s="52"/>
      <c r="E73" s="50">
        <f t="shared" si="5"/>
        <v>0</v>
      </c>
    </row>
    <row r="74" spans="1:7" s="10" customFormat="1" ht="14.25" x14ac:dyDescent="0.2">
      <c r="A74" s="35"/>
      <c r="B74" s="34" t="s">
        <v>49</v>
      </c>
      <c r="C74" s="60">
        <f>SUM(C75:C76)</f>
        <v>62.8</v>
      </c>
      <c r="D74" s="52">
        <f>D75+D76</f>
        <v>62.8</v>
      </c>
      <c r="E74" s="50"/>
      <c r="F74" s="60"/>
      <c r="G74" s="60"/>
    </row>
    <row r="75" spans="1:7" s="10" customFormat="1" ht="19.5" customHeight="1" x14ac:dyDescent="0.2">
      <c r="A75" s="34">
        <v>208000</v>
      </c>
      <c r="B75" s="33" t="s">
        <v>51</v>
      </c>
      <c r="C75" s="56">
        <v>0</v>
      </c>
      <c r="D75" s="56">
        <v>0</v>
      </c>
      <c r="E75" s="50"/>
      <c r="F75" s="60"/>
    </row>
    <row r="76" spans="1:7" s="10" customFormat="1" ht="14.25" x14ac:dyDescent="0.2">
      <c r="A76" s="34">
        <v>208400</v>
      </c>
      <c r="B76" s="33" t="s">
        <v>52</v>
      </c>
      <c r="C76" s="54">
        <v>62.8</v>
      </c>
      <c r="D76" s="54">
        <v>62.8</v>
      </c>
      <c r="E76" s="50"/>
    </row>
    <row r="77" spans="1:7" s="10" customFormat="1" ht="21.75" customHeight="1" x14ac:dyDescent="0.25">
      <c r="A77" s="32"/>
      <c r="B77" s="46" t="s">
        <v>53</v>
      </c>
      <c r="C77" s="57">
        <f>C58+C72</f>
        <v>53439.8</v>
      </c>
      <c r="D77" s="57">
        <f>D58+D72</f>
        <v>25635.599999999999</v>
      </c>
      <c r="E77" s="45">
        <f t="shared" si="5"/>
        <v>47.970987915373932</v>
      </c>
    </row>
    <row r="78" spans="1:7" x14ac:dyDescent="0.2">
      <c r="C78" s="59"/>
      <c r="D78" s="59"/>
    </row>
    <row r="80" spans="1:7" x14ac:dyDescent="0.2">
      <c r="C80" s="58"/>
      <c r="D80" s="58"/>
    </row>
    <row r="81" spans="3:4" x14ac:dyDescent="0.2">
      <c r="C81" s="58"/>
      <c r="D81" s="58"/>
    </row>
  </sheetData>
  <mergeCells count="5">
    <mergeCell ref="A3:E3"/>
    <mergeCell ref="D4:E4"/>
    <mergeCell ref="A44:B44"/>
    <mergeCell ref="A45:B45"/>
    <mergeCell ref="C1:E1"/>
  </mergeCells>
  <printOptions horizontalCentered="1"/>
  <pageMargins left="0.59055118110236227" right="0.48" top="0.21" bottom="0.19" header="0" footer="0"/>
  <pageSetup paperSize="9" scale="61" fitToHeight="500" orientation="portrait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додаток 1</vt:lpstr>
      <vt:lpstr>'додаток 1'!Заголовки_для_друку</vt:lpstr>
      <vt:lpstr>'додаток 1'!Область_друку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GLAV</cp:lastModifiedBy>
  <cp:lastPrinted>2020-10-23T11:03:56Z</cp:lastPrinted>
  <dcterms:created xsi:type="dcterms:W3CDTF">2017-04-03T08:06:20Z</dcterms:created>
  <dcterms:modified xsi:type="dcterms:W3CDTF">2021-07-29T13:03:11Z</dcterms:modified>
</cp:coreProperties>
</file>